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7" i="1"/>
  <c r="N11"/>
  <c r="N6"/>
  <c r="N10"/>
  <c r="N17"/>
  <c r="N15"/>
  <c r="N14"/>
  <c r="N12"/>
  <c r="N16"/>
  <c r="N9"/>
  <c r="N13"/>
  <c r="N18"/>
  <c r="T7"/>
  <c r="T11"/>
  <c r="T6"/>
  <c r="T10"/>
  <c r="T17"/>
  <c r="T15"/>
  <c r="T14"/>
  <c r="T12"/>
  <c r="T16"/>
  <c r="T9"/>
  <c r="T13"/>
  <c r="T18"/>
  <c r="T8"/>
  <c r="N8"/>
  <c r="H7"/>
  <c r="H11"/>
  <c r="H6"/>
  <c r="H10"/>
  <c r="H17"/>
  <c r="H15"/>
  <c r="H14"/>
  <c r="H12"/>
  <c r="H16"/>
  <c r="H9"/>
  <c r="H13"/>
  <c r="H18"/>
  <c r="H8"/>
  <c r="U6" l="1"/>
  <c r="U7"/>
  <c r="U13"/>
  <c r="U16"/>
  <c r="U14"/>
  <c r="U17"/>
  <c r="U12"/>
  <c r="U15"/>
  <c r="U11"/>
  <c r="U8"/>
  <c r="U18"/>
  <c r="U9"/>
  <c r="U10"/>
</calcChain>
</file>

<file path=xl/sharedStrings.xml><?xml version="1.0" encoding="utf-8"?>
<sst xmlns="http://schemas.openxmlformats.org/spreadsheetml/2006/main" count="77" uniqueCount="39">
  <si>
    <t>Ben Delafield</t>
  </si>
  <si>
    <t>Driver</t>
  </si>
  <si>
    <t>Car</t>
  </si>
  <si>
    <t>Test 1</t>
  </si>
  <si>
    <t>Score</t>
  </si>
  <si>
    <t>Total</t>
  </si>
  <si>
    <t>MG Midget</t>
  </si>
  <si>
    <t>John Delafield</t>
  </si>
  <si>
    <t>Adrian Moore</t>
  </si>
  <si>
    <t>MG P Type</t>
  </si>
  <si>
    <t>-</t>
  </si>
  <si>
    <t>Kim Dear</t>
  </si>
  <si>
    <t>Mini</t>
  </si>
  <si>
    <t>Chris Leverett</t>
  </si>
  <si>
    <t>MG TD Special</t>
  </si>
  <si>
    <t>WT</t>
  </si>
  <si>
    <t>Jim Lott</t>
  </si>
  <si>
    <t>MGF</t>
  </si>
  <si>
    <t>Subaru BRZ</t>
  </si>
  <si>
    <t>Martin Emsley</t>
  </si>
  <si>
    <t>MX5</t>
  </si>
  <si>
    <t>Ian Beningfield</t>
  </si>
  <si>
    <t xml:space="preserve">Paul Smith </t>
  </si>
  <si>
    <t>Nicky Dear</t>
  </si>
  <si>
    <t>Neil Lock</t>
  </si>
  <si>
    <t>MG BGT</t>
  </si>
  <si>
    <t>Test 2</t>
  </si>
  <si>
    <t>Test 3</t>
  </si>
  <si>
    <t>Old MGs</t>
  </si>
  <si>
    <t>MGs</t>
  </si>
  <si>
    <t>Non MGs</t>
  </si>
  <si>
    <t>Subaru BRZ.</t>
  </si>
  <si>
    <t>Paul Smith</t>
  </si>
  <si>
    <t>Includes 50sec penalty for wrong test</t>
  </si>
  <si>
    <t>Includes 10sec penalty for cones</t>
  </si>
  <si>
    <t>Quickest test of the day</t>
  </si>
  <si>
    <t>MGs On Grass 2 - 16 July 2017 Results</t>
  </si>
  <si>
    <t>Derek Moore</t>
  </si>
  <si>
    <t>Philip Turner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</si>
</sst>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1" fillId="0" borderId="8" xfId="0" applyFont="1" applyBorder="1"/>
    <xf numFmtId="0" fontId="0" fillId="0" borderId="9" xfId="0" applyBorder="1"/>
    <xf numFmtId="0" fontId="0" fillId="0" borderId="10" xfId="0" applyBorder="1"/>
    <xf numFmtId="0" fontId="1" fillId="0" borderId="11" xfId="0" applyFont="1" applyBorder="1"/>
    <xf numFmtId="0" fontId="0" fillId="2" borderId="7" xfId="0" applyFill="1" applyBorder="1"/>
    <xf numFmtId="0" fontId="0" fillId="3" borderId="7" xfId="0" applyFill="1" applyBorder="1"/>
    <xf numFmtId="0" fontId="0" fillId="2" borderId="10" xfId="0" applyFill="1" applyBorder="1"/>
    <xf numFmtId="0" fontId="1" fillId="0" borderId="3" xfId="0" applyFont="1" applyBorder="1"/>
    <xf numFmtId="0" fontId="0" fillId="3" borderId="10" xfId="0" applyFill="1" applyBorder="1"/>
    <xf numFmtId="0" fontId="0" fillId="0" borderId="1" xfId="0" applyFont="1" applyBorder="1"/>
    <xf numFmtId="0" fontId="0" fillId="0" borderId="1" xfId="0" applyFont="1" applyFill="1" applyBorder="1"/>
    <xf numFmtId="0" fontId="2" fillId="2" borderId="1" xfId="0" applyFont="1" applyFill="1" applyBorder="1"/>
    <xf numFmtId="0" fontId="2" fillId="3" borderId="7" xfId="0" applyFont="1" applyFill="1" applyBorder="1" applyAlignment="1">
      <alignment horizontal="center"/>
    </xf>
    <xf numFmtId="0" fontId="0" fillId="4" borderId="1" xfId="0" applyFill="1" applyBorder="1"/>
    <xf numFmtId="0" fontId="0" fillId="0" borderId="10" xfId="0" applyBorder="1" applyAlignment="1">
      <alignment horizontal="center"/>
    </xf>
  </cellXfs>
  <cellStyles count="1">
    <cellStyle name="Normal" xfId="0" builtinId="0"/>
  </cellStyles>
  <dxfs count="50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7"/>
  <sheetViews>
    <sheetView tabSelected="1" topLeftCell="A9" zoomScale="80" zoomScaleNormal="80" workbookViewId="0">
      <selection activeCell="A36" sqref="A36"/>
    </sheetView>
  </sheetViews>
  <sheetFormatPr defaultRowHeight="15"/>
  <cols>
    <col min="1" max="1" width="14.5703125" bestFit="1" customWidth="1"/>
    <col min="2" max="2" width="13.5703125" bestFit="1" customWidth="1"/>
    <col min="3" max="3" width="8.5703125" bestFit="1" customWidth="1"/>
    <col min="4" max="7" width="7.7109375" customWidth="1"/>
    <col min="8" max="8" width="8.42578125" style="1" bestFit="1" customWidth="1"/>
    <col min="9" max="13" width="7.7109375" customWidth="1"/>
    <col min="14" max="14" width="7.7109375" style="1" customWidth="1"/>
    <col min="15" max="19" width="7.7109375" customWidth="1"/>
    <col min="20" max="21" width="7.7109375" style="1" customWidth="1"/>
  </cols>
  <sheetData>
    <row r="2" spans="1:21">
      <c r="B2" t="s">
        <v>36</v>
      </c>
    </row>
    <row r="3" spans="1:21" ht="15.75" thickBot="1"/>
    <row r="4" spans="1:21">
      <c r="C4" s="7" t="s">
        <v>3</v>
      </c>
      <c r="D4" s="8"/>
      <c r="E4" s="8"/>
      <c r="F4" s="8"/>
      <c r="G4" s="8"/>
      <c r="H4" s="9"/>
      <c r="I4" s="7" t="s">
        <v>26</v>
      </c>
      <c r="J4" s="8"/>
      <c r="K4" s="8"/>
      <c r="L4" s="8"/>
      <c r="M4" s="8"/>
      <c r="N4" s="9"/>
      <c r="O4" s="7" t="s">
        <v>27</v>
      </c>
      <c r="P4" s="8"/>
      <c r="Q4" s="8"/>
      <c r="R4" s="8"/>
      <c r="S4" s="8"/>
      <c r="T4" s="9"/>
    </row>
    <row r="5" spans="1:21">
      <c r="A5" s="2" t="s">
        <v>1</v>
      </c>
      <c r="B5" s="6" t="s">
        <v>2</v>
      </c>
      <c r="C5" s="10">
        <v>1</v>
      </c>
      <c r="D5" s="2">
        <v>2</v>
      </c>
      <c r="E5" s="2">
        <v>3</v>
      </c>
      <c r="F5" s="2">
        <v>4</v>
      </c>
      <c r="G5" s="2">
        <v>5</v>
      </c>
      <c r="H5" s="11" t="s">
        <v>4</v>
      </c>
      <c r="I5" s="10">
        <v>1</v>
      </c>
      <c r="J5" s="2">
        <v>2</v>
      </c>
      <c r="K5" s="2">
        <v>3</v>
      </c>
      <c r="L5" s="2">
        <v>4</v>
      </c>
      <c r="M5" s="2">
        <v>5</v>
      </c>
      <c r="N5" s="11" t="s">
        <v>4</v>
      </c>
      <c r="O5" s="10">
        <v>1</v>
      </c>
      <c r="P5" s="2">
        <v>2</v>
      </c>
      <c r="Q5" s="2">
        <v>3</v>
      </c>
      <c r="R5" s="2">
        <v>4</v>
      </c>
      <c r="S5" s="2">
        <v>5</v>
      </c>
      <c r="T5" s="11" t="s">
        <v>4</v>
      </c>
      <c r="U5" s="18" t="s">
        <v>5</v>
      </c>
    </row>
    <row r="6" spans="1:21">
      <c r="A6" s="2" t="s">
        <v>11</v>
      </c>
      <c r="B6" s="6" t="s">
        <v>12</v>
      </c>
      <c r="C6" s="10">
        <v>72.3</v>
      </c>
      <c r="D6" s="2">
        <v>59.4</v>
      </c>
      <c r="E6" s="2">
        <v>58.7</v>
      </c>
      <c r="F6" s="24">
        <v>58.2</v>
      </c>
      <c r="G6" s="3">
        <v>78.400000000000006</v>
      </c>
      <c r="H6" s="11">
        <f>SUMPRODUCT(SMALL(C6:G6,{1,2,3,4}))</f>
        <v>248.60000000000002</v>
      </c>
      <c r="I6" s="10">
        <v>49.8</v>
      </c>
      <c r="J6" s="2">
        <v>46.8</v>
      </c>
      <c r="K6" s="2">
        <v>46.5</v>
      </c>
      <c r="L6" s="2">
        <v>43.8</v>
      </c>
      <c r="M6" s="24">
        <v>42.6</v>
      </c>
      <c r="N6" s="11">
        <f>SUMPRODUCT(SMALL(I6:M6,{1,2,3,4}))</f>
        <v>179.7</v>
      </c>
      <c r="O6" s="10">
        <v>127</v>
      </c>
      <c r="P6" s="2">
        <v>114.7</v>
      </c>
      <c r="Q6" s="2">
        <v>110.1</v>
      </c>
      <c r="R6" s="2">
        <v>107.9</v>
      </c>
      <c r="S6" s="24">
        <v>107.2</v>
      </c>
      <c r="T6" s="11">
        <f>SUMPRODUCT(SMALL(O6:S6,{1,2,3,4}))</f>
        <v>439.90000000000003</v>
      </c>
      <c r="U6" s="18">
        <f>T6+N6+H6</f>
        <v>868.2</v>
      </c>
    </row>
    <row r="7" spans="1:21">
      <c r="A7" s="2" t="s">
        <v>7</v>
      </c>
      <c r="B7" s="6" t="s">
        <v>6</v>
      </c>
      <c r="C7" s="10">
        <v>71.2</v>
      </c>
      <c r="D7" s="2">
        <v>69.599999999999994</v>
      </c>
      <c r="E7" s="2">
        <v>65.099999999999994</v>
      </c>
      <c r="F7" s="2">
        <v>60.6</v>
      </c>
      <c r="G7" s="2">
        <v>69.599999999999994</v>
      </c>
      <c r="H7" s="11">
        <f>SUMPRODUCT(SMALL(C7:G7,{1,2,3,4}))</f>
        <v>264.89999999999998</v>
      </c>
      <c r="I7" s="10">
        <v>56.8</v>
      </c>
      <c r="J7" s="2">
        <v>54.4</v>
      </c>
      <c r="K7" s="2">
        <v>74.599999999999994</v>
      </c>
      <c r="L7" s="2">
        <v>48.5</v>
      </c>
      <c r="M7" s="2">
        <v>47.6</v>
      </c>
      <c r="N7" s="11">
        <f>SUMPRODUCT(SMALL(I7:M7,{1,2,3,4}))</f>
        <v>207.3</v>
      </c>
      <c r="O7" s="10">
        <v>124.7</v>
      </c>
      <c r="P7" s="2">
        <v>122.1</v>
      </c>
      <c r="Q7" s="2">
        <v>118.3</v>
      </c>
      <c r="R7" s="2">
        <v>116</v>
      </c>
      <c r="S7" s="2">
        <v>115.3</v>
      </c>
      <c r="T7" s="11">
        <f>SUMPRODUCT(SMALL(O7:S7,{1,2,3,4}))</f>
        <v>471.70000000000005</v>
      </c>
      <c r="U7" s="18">
        <f>T7+N7+H7</f>
        <v>943.9</v>
      </c>
    </row>
    <row r="8" spans="1:21">
      <c r="A8" s="2" t="s">
        <v>0</v>
      </c>
      <c r="B8" s="6" t="s">
        <v>6</v>
      </c>
      <c r="C8" s="10">
        <v>73.599999999999994</v>
      </c>
      <c r="D8" s="2">
        <v>66.599999999999994</v>
      </c>
      <c r="E8" s="2">
        <v>71.3</v>
      </c>
      <c r="F8" s="2">
        <v>62.8</v>
      </c>
      <c r="G8" s="2">
        <v>67.7</v>
      </c>
      <c r="H8" s="11">
        <f>SUMPRODUCT(SMALL(C8:G8,{1,2,3,4}))</f>
        <v>268.39999999999998</v>
      </c>
      <c r="I8" s="10">
        <v>60.2</v>
      </c>
      <c r="J8" s="2">
        <v>54.5</v>
      </c>
      <c r="K8" s="2">
        <v>51.3</v>
      </c>
      <c r="L8" s="2">
        <v>46.9</v>
      </c>
      <c r="M8" s="2">
        <v>47.1</v>
      </c>
      <c r="N8" s="11">
        <f>SUMPRODUCT(SMALL(I8:M8,{1,2,3,4}))</f>
        <v>199.8</v>
      </c>
      <c r="O8" s="10">
        <v>145.30000000000001</v>
      </c>
      <c r="P8" s="2">
        <v>126.8</v>
      </c>
      <c r="Q8" s="2">
        <v>122.7</v>
      </c>
      <c r="R8" s="2">
        <v>117.9</v>
      </c>
      <c r="S8" s="2">
        <v>113.9</v>
      </c>
      <c r="T8" s="11">
        <f>SUMPRODUCT(SMALL(O8:S8,{1,2,3,4}))</f>
        <v>481.3</v>
      </c>
      <c r="U8" s="18">
        <f>T8+N8+H8</f>
        <v>949.5</v>
      </c>
    </row>
    <row r="9" spans="1:21">
      <c r="A9" s="2" t="s">
        <v>23</v>
      </c>
      <c r="B9" s="6" t="s">
        <v>12</v>
      </c>
      <c r="C9" s="10">
        <v>72.3</v>
      </c>
      <c r="D9" s="2">
        <v>68.8</v>
      </c>
      <c r="E9" s="2">
        <v>65.2</v>
      </c>
      <c r="F9" s="2">
        <v>64.900000000000006</v>
      </c>
      <c r="G9" s="2">
        <v>63.4</v>
      </c>
      <c r="H9" s="11">
        <f>SUMPRODUCT(SMALL(C9:G9,{1,2,3,4}))</f>
        <v>262.3</v>
      </c>
      <c r="I9" s="15">
        <v>72.2</v>
      </c>
      <c r="J9" s="2">
        <v>53.5</v>
      </c>
      <c r="K9" s="2">
        <v>50.2</v>
      </c>
      <c r="L9" s="2">
        <v>49.9</v>
      </c>
      <c r="M9" s="2">
        <v>50.7</v>
      </c>
      <c r="N9" s="11">
        <f>SUMPRODUCT(SMALL(I9:M9,{1,2,3,4}))</f>
        <v>204.3</v>
      </c>
      <c r="O9" s="10">
        <v>131.19999999999999</v>
      </c>
      <c r="P9" s="2">
        <v>130.19999999999999</v>
      </c>
      <c r="Q9" s="2">
        <v>121</v>
      </c>
      <c r="R9" s="2">
        <v>120.4</v>
      </c>
      <c r="S9" s="2">
        <v>118.9</v>
      </c>
      <c r="T9" s="11">
        <f>SUMPRODUCT(SMALL(O9:S9,{1,2,3,4}))</f>
        <v>490.5</v>
      </c>
      <c r="U9" s="18">
        <f>T9+N9+H9</f>
        <v>957.09999999999991</v>
      </c>
    </row>
    <row r="10" spans="1:21">
      <c r="A10" s="2" t="s">
        <v>13</v>
      </c>
      <c r="B10" s="6" t="s">
        <v>14</v>
      </c>
      <c r="C10" s="10">
        <v>68.8</v>
      </c>
      <c r="D10" s="2">
        <v>68.400000000000006</v>
      </c>
      <c r="E10" s="22">
        <v>76.599999999999994</v>
      </c>
      <c r="F10" s="3">
        <v>76.2</v>
      </c>
      <c r="G10" s="2">
        <v>64.099999999999994</v>
      </c>
      <c r="H10" s="11">
        <f>SUMPRODUCT(SMALL(C10:G10,{1,2,3,4}))</f>
        <v>277.5</v>
      </c>
      <c r="I10" s="23" t="s">
        <v>15</v>
      </c>
      <c r="J10" s="2">
        <v>53.5</v>
      </c>
      <c r="K10" s="2">
        <v>52.3</v>
      </c>
      <c r="L10" s="2">
        <v>51.2</v>
      </c>
      <c r="M10" s="2">
        <v>48.1</v>
      </c>
      <c r="N10" s="11">
        <f>SUMPRODUCT(SMALL(I10:M10,{1,2,3,4}))</f>
        <v>205.10000000000002</v>
      </c>
      <c r="O10" s="10">
        <v>125.8</v>
      </c>
      <c r="P10" s="2">
        <v>124</v>
      </c>
      <c r="Q10" s="2">
        <v>120.2</v>
      </c>
      <c r="R10" s="2">
        <v>119.1</v>
      </c>
      <c r="S10" s="2">
        <v>117.3</v>
      </c>
      <c r="T10" s="11">
        <f>SUMPRODUCT(SMALL(O10:S10,{1,2,3,4}))</f>
        <v>480.59999999999997</v>
      </c>
      <c r="U10" s="18">
        <f>T10+N10+H10</f>
        <v>963.2</v>
      </c>
    </row>
    <row r="11" spans="1:21" ht="15.75" thickBot="1">
      <c r="A11" s="2" t="s">
        <v>8</v>
      </c>
      <c r="B11" s="6" t="s">
        <v>9</v>
      </c>
      <c r="C11" s="10">
        <v>74.2</v>
      </c>
      <c r="D11" s="2">
        <v>67.2</v>
      </c>
      <c r="E11" s="2">
        <v>66.7</v>
      </c>
      <c r="F11" s="2">
        <v>64.900000000000006</v>
      </c>
      <c r="G11" s="5" t="s">
        <v>10</v>
      </c>
      <c r="H11" s="11">
        <f>SUMPRODUCT(SMALL(C11:G11,{1,2,3,4}))</f>
        <v>273</v>
      </c>
      <c r="I11" s="10">
        <v>54.2</v>
      </c>
      <c r="J11" s="2">
        <v>53.3</v>
      </c>
      <c r="K11" s="2">
        <v>48.3</v>
      </c>
      <c r="L11" s="2">
        <v>48.9</v>
      </c>
      <c r="M11" s="25" t="s">
        <v>10</v>
      </c>
      <c r="N11" s="11">
        <f>SUMPRODUCT(SMALL(I11:M11,{1,2,3,4}))</f>
        <v>204.7</v>
      </c>
      <c r="O11" s="10">
        <v>129.5</v>
      </c>
      <c r="P11" s="2">
        <v>122.3</v>
      </c>
      <c r="Q11" s="2">
        <v>122.6</v>
      </c>
      <c r="R11" s="2">
        <v>119.5</v>
      </c>
      <c r="S11" s="25" t="s">
        <v>10</v>
      </c>
      <c r="T11" s="11">
        <f>SUMPRODUCT(SMALL(O11:S11,{1,2,3,4}))</f>
        <v>493.9</v>
      </c>
      <c r="U11" s="18">
        <f>T11+N11+H11</f>
        <v>971.59999999999991</v>
      </c>
    </row>
    <row r="12" spans="1:21">
      <c r="A12" s="2" t="s">
        <v>21</v>
      </c>
      <c r="B12" s="6" t="s">
        <v>6</v>
      </c>
      <c r="C12" s="10">
        <v>74.3</v>
      </c>
      <c r="D12" s="2">
        <v>73.2</v>
      </c>
      <c r="E12" s="2">
        <v>73.3</v>
      </c>
      <c r="F12" s="2">
        <v>71.8</v>
      </c>
      <c r="G12" s="3">
        <v>76.400000000000006</v>
      </c>
      <c r="H12" s="11">
        <f>SUMPRODUCT(SMALL(C12:G12,{1,2,3,4}))</f>
        <v>292.60000000000002</v>
      </c>
      <c r="I12" s="10">
        <v>58.9</v>
      </c>
      <c r="J12" s="2">
        <v>56.5</v>
      </c>
      <c r="K12" s="2">
        <v>49.4</v>
      </c>
      <c r="L12" s="2">
        <v>52.9</v>
      </c>
      <c r="M12" s="2">
        <v>52.4</v>
      </c>
      <c r="N12" s="11">
        <f>SUMPRODUCT(SMALL(I12:M12,{1,2,3,4}))</f>
        <v>211.2</v>
      </c>
      <c r="O12" s="10">
        <v>123.3</v>
      </c>
      <c r="P12" s="2">
        <v>120.2</v>
      </c>
      <c r="Q12" s="2">
        <v>120</v>
      </c>
      <c r="R12" s="2">
        <v>118</v>
      </c>
      <c r="S12" s="2">
        <v>116.4</v>
      </c>
      <c r="T12" s="11">
        <f>SUMPRODUCT(SMALL(O12:S12,{1,2,3,4}))</f>
        <v>474.59999999999997</v>
      </c>
      <c r="U12" s="18">
        <f>T12+N12+H12</f>
        <v>978.4</v>
      </c>
    </row>
    <row r="13" spans="1:21">
      <c r="A13" s="2" t="s">
        <v>24</v>
      </c>
      <c r="B13" s="6" t="s">
        <v>25</v>
      </c>
      <c r="C13" s="10">
        <v>116.5</v>
      </c>
      <c r="D13" s="2">
        <v>69.900000000000006</v>
      </c>
      <c r="E13" s="2">
        <v>68.7</v>
      </c>
      <c r="F13" s="2">
        <v>66.099999999999994</v>
      </c>
      <c r="G13" s="2">
        <v>72.599999999999994</v>
      </c>
      <c r="H13" s="11">
        <f>SUMPRODUCT(SMALL(C13:G13,{1,2,3,4}))</f>
        <v>277.3</v>
      </c>
      <c r="I13" s="10">
        <v>64.099999999999994</v>
      </c>
      <c r="J13" s="2">
        <v>60.4</v>
      </c>
      <c r="K13" s="2">
        <v>59.9</v>
      </c>
      <c r="L13" s="2">
        <v>52.8</v>
      </c>
      <c r="M13" s="2">
        <v>51.4</v>
      </c>
      <c r="N13" s="11">
        <f>SUMPRODUCT(SMALL(I13:M13,{1,2,3,4}))</f>
        <v>224.5</v>
      </c>
      <c r="O13" s="16">
        <v>195</v>
      </c>
      <c r="P13" s="2">
        <v>135</v>
      </c>
      <c r="Q13" s="2">
        <v>124.8</v>
      </c>
      <c r="R13" s="2">
        <v>121</v>
      </c>
      <c r="S13" s="2">
        <v>117.6</v>
      </c>
      <c r="T13" s="11">
        <f>SUMPRODUCT(SMALL(O13:S13,{1,2,3,4}))</f>
        <v>498.4</v>
      </c>
      <c r="U13" s="18">
        <f>T13+N13+H13</f>
        <v>1000.2</v>
      </c>
    </row>
    <row r="14" spans="1:21">
      <c r="A14" s="2" t="s">
        <v>19</v>
      </c>
      <c r="B14" s="6" t="s">
        <v>20</v>
      </c>
      <c r="C14" s="10">
        <v>85.8</v>
      </c>
      <c r="D14" s="2">
        <v>78.5</v>
      </c>
      <c r="E14" s="2">
        <v>72.900000000000006</v>
      </c>
      <c r="F14" s="2">
        <v>66.900000000000006</v>
      </c>
      <c r="G14" s="2">
        <v>64.7</v>
      </c>
      <c r="H14" s="11">
        <f>SUMPRODUCT(SMALL(C14:G14,{1,2,3,4}))</f>
        <v>283</v>
      </c>
      <c r="I14" s="10">
        <v>75.8</v>
      </c>
      <c r="J14" s="2">
        <v>57.9</v>
      </c>
      <c r="K14" s="2">
        <v>56.7</v>
      </c>
      <c r="L14" s="2">
        <v>63.6</v>
      </c>
      <c r="M14" s="2">
        <v>52</v>
      </c>
      <c r="N14" s="11">
        <f>SUMPRODUCT(SMALL(I14:M14,{1,2,3,4}))</f>
        <v>230.2</v>
      </c>
      <c r="O14" s="10">
        <v>134.9</v>
      </c>
      <c r="P14" s="2">
        <v>127.5</v>
      </c>
      <c r="Q14" s="2">
        <v>125.1</v>
      </c>
      <c r="R14" s="2">
        <v>122.8</v>
      </c>
      <c r="S14" s="2">
        <v>119.8</v>
      </c>
      <c r="T14" s="11">
        <f>SUMPRODUCT(SMALL(O14:S14,{1,2,3,4}))</f>
        <v>495.2</v>
      </c>
      <c r="U14" s="18">
        <f>T14+N14+H14</f>
        <v>1008.4</v>
      </c>
    </row>
    <row r="15" spans="1:21">
      <c r="A15" s="2" t="s">
        <v>38</v>
      </c>
      <c r="B15" s="6" t="s">
        <v>18</v>
      </c>
      <c r="C15" s="10">
        <v>84.6</v>
      </c>
      <c r="D15" s="2">
        <v>82.7</v>
      </c>
      <c r="E15" s="2">
        <v>75.400000000000006</v>
      </c>
      <c r="F15" s="2">
        <v>69.400000000000006</v>
      </c>
      <c r="G15" s="2">
        <v>69.2</v>
      </c>
      <c r="H15" s="11">
        <f>SUMPRODUCT(SMALL(C15:G15,{1,2,3,4}))</f>
        <v>296.70000000000005</v>
      </c>
      <c r="I15" s="10">
        <v>77.099999999999994</v>
      </c>
      <c r="J15" s="2">
        <v>72.5</v>
      </c>
      <c r="K15" s="2">
        <v>63.6</v>
      </c>
      <c r="L15" s="2">
        <v>64.5</v>
      </c>
      <c r="M15" s="2">
        <v>57.9</v>
      </c>
      <c r="N15" s="11">
        <f>SUMPRODUCT(SMALL(I15:M15,{1,2,3,4}))</f>
        <v>258.5</v>
      </c>
      <c r="O15" s="10">
        <v>157.80000000000001</v>
      </c>
      <c r="P15" s="2">
        <v>144.30000000000001</v>
      </c>
      <c r="Q15" s="2">
        <v>134.19999999999999</v>
      </c>
      <c r="R15" s="2">
        <v>127.8</v>
      </c>
      <c r="S15" s="3">
        <v>132.5</v>
      </c>
      <c r="T15" s="11">
        <f>SUMPRODUCT(SMALL(O15:S15,{1,2,3,4}))</f>
        <v>538.79999999999995</v>
      </c>
      <c r="U15" s="18">
        <f>T15+N15+H15</f>
        <v>1094</v>
      </c>
    </row>
    <row r="16" spans="1:21">
      <c r="A16" s="2" t="s">
        <v>22</v>
      </c>
      <c r="B16" s="6" t="s">
        <v>20</v>
      </c>
      <c r="C16" s="10">
        <v>113</v>
      </c>
      <c r="D16" s="2">
        <v>86.7</v>
      </c>
      <c r="E16" s="2">
        <v>81.599999999999994</v>
      </c>
      <c r="F16" s="2">
        <v>77.400000000000006</v>
      </c>
      <c r="G16" s="2">
        <v>74.099999999999994</v>
      </c>
      <c r="H16" s="11">
        <f>SUMPRODUCT(SMALL(C16:G16,{1,2,3,4}))</f>
        <v>319.8</v>
      </c>
      <c r="I16" s="10">
        <v>74.099999999999994</v>
      </c>
      <c r="J16" s="2">
        <v>70.2</v>
      </c>
      <c r="K16" s="2">
        <v>74.099999999999994</v>
      </c>
      <c r="L16" s="2">
        <v>60.8</v>
      </c>
      <c r="M16" s="2">
        <v>61.1</v>
      </c>
      <c r="N16" s="11">
        <f>SUMPRODUCT(SMALL(I16:M16,{1,2,3,4}))</f>
        <v>266.20000000000005</v>
      </c>
      <c r="O16" s="10">
        <v>149.80000000000001</v>
      </c>
      <c r="P16" s="2">
        <v>139.4</v>
      </c>
      <c r="Q16" s="2">
        <v>135</v>
      </c>
      <c r="R16" s="2">
        <v>129.80000000000001</v>
      </c>
      <c r="S16" s="2">
        <v>135.30000000000001</v>
      </c>
      <c r="T16" s="11">
        <f>SUMPRODUCT(SMALL(O16:S16,{1,2,3,4}))</f>
        <v>539.5</v>
      </c>
      <c r="U16" s="18">
        <f>T16+N16+H16</f>
        <v>1125.5</v>
      </c>
    </row>
    <row r="17" spans="1:21">
      <c r="A17" s="2" t="s">
        <v>16</v>
      </c>
      <c r="B17" s="6" t="s">
        <v>17</v>
      </c>
      <c r="C17" s="10">
        <v>79</v>
      </c>
      <c r="D17" s="2">
        <v>77</v>
      </c>
      <c r="E17" s="2">
        <v>86.6</v>
      </c>
      <c r="F17" s="2">
        <v>72.3</v>
      </c>
      <c r="G17" s="2">
        <v>74.7</v>
      </c>
      <c r="H17" s="11">
        <f>SUMPRODUCT(SMALL(C17:G17,{1,2,3,4}))</f>
        <v>303</v>
      </c>
      <c r="I17" s="15">
        <v>89.4</v>
      </c>
      <c r="J17" s="2">
        <v>73.900000000000006</v>
      </c>
      <c r="K17" s="2">
        <v>65.7</v>
      </c>
      <c r="L17" s="2">
        <v>69.8</v>
      </c>
      <c r="M17" s="2">
        <v>56.5</v>
      </c>
      <c r="N17" s="11">
        <f>SUMPRODUCT(SMALL(I17:M17,{1,2,3,4}))</f>
        <v>265.89999999999998</v>
      </c>
      <c r="O17" s="15">
        <v>158.5</v>
      </c>
      <c r="P17" s="16">
        <v>190.7</v>
      </c>
      <c r="Q17" s="2">
        <v>137.6</v>
      </c>
      <c r="R17" s="2">
        <v>141.9</v>
      </c>
      <c r="S17" s="2">
        <v>128.80000000000001</v>
      </c>
      <c r="T17" s="11">
        <f>SUMPRODUCT(SMALL(O17:S17,{1,2,3,4}))</f>
        <v>566.79999999999995</v>
      </c>
      <c r="U17" s="18">
        <f>T17+N17+H17</f>
        <v>1135.6999999999998</v>
      </c>
    </row>
    <row r="18" spans="1:21" ht="15.75" thickBot="1">
      <c r="A18" s="2" t="s">
        <v>37</v>
      </c>
      <c r="B18" s="6" t="s">
        <v>9</v>
      </c>
      <c r="C18" s="12">
        <v>79.2</v>
      </c>
      <c r="D18" s="13">
        <v>75.099999999999994</v>
      </c>
      <c r="E18" s="13">
        <v>72.900000000000006</v>
      </c>
      <c r="F18" s="25" t="s">
        <v>10</v>
      </c>
      <c r="G18" s="25" t="s">
        <v>10</v>
      </c>
      <c r="H18" s="14" t="e">
        <f>SUMPRODUCT(SMALL(C18:G18,{1,2,3,4}))</f>
        <v>#NUM!</v>
      </c>
      <c r="I18" s="12">
        <v>67.7</v>
      </c>
      <c r="J18" s="17">
        <v>70.2</v>
      </c>
      <c r="K18" s="17">
        <v>65.400000000000006</v>
      </c>
      <c r="L18" s="17">
        <v>74.599999999999994</v>
      </c>
      <c r="M18" s="25" t="s">
        <v>10</v>
      </c>
      <c r="N18" s="14">
        <f>SUMPRODUCT(SMALL(I18:M18,{1,2,3,4}))</f>
        <v>277.89999999999998</v>
      </c>
      <c r="O18" s="12">
        <v>153.19999999999999</v>
      </c>
      <c r="P18" s="19">
        <v>197.7</v>
      </c>
      <c r="Q18" s="19">
        <v>217</v>
      </c>
      <c r="R18" s="19">
        <v>191.7</v>
      </c>
      <c r="S18" s="25" t="s">
        <v>10</v>
      </c>
      <c r="T18" s="14">
        <f>SUMPRODUCT(SMALL(O18:S18,{1,2,3,4}))</f>
        <v>759.59999999999991</v>
      </c>
      <c r="U18" s="18" t="e">
        <f t="shared" ref="U9:U23" si="0">T18+N18+H18</f>
        <v>#NUM!</v>
      </c>
    </row>
    <row r="20" spans="1:21">
      <c r="A20" t="s">
        <v>28</v>
      </c>
    </row>
    <row r="21" spans="1:21">
      <c r="A21" s="2" t="s">
        <v>13</v>
      </c>
      <c r="B21" s="6" t="s">
        <v>14</v>
      </c>
      <c r="C21" s="20">
        <v>963.2</v>
      </c>
      <c r="G21" s="24"/>
      <c r="H21" s="1" t="s">
        <v>35</v>
      </c>
    </row>
    <row r="22" spans="1:21">
      <c r="A22" s="2" t="s">
        <v>8</v>
      </c>
      <c r="B22" s="6" t="s">
        <v>9</v>
      </c>
      <c r="C22" s="20">
        <v>971.59999999999991</v>
      </c>
      <c r="G22" s="3"/>
      <c r="H22" s="1" t="s">
        <v>34</v>
      </c>
    </row>
    <row r="23" spans="1:21">
      <c r="A23" s="2" t="s">
        <v>37</v>
      </c>
      <c r="B23" s="6" t="s">
        <v>9</v>
      </c>
      <c r="C23" s="5" t="s">
        <v>10</v>
      </c>
      <c r="G23" s="4"/>
      <c r="H23" s="1" t="s">
        <v>33</v>
      </c>
    </row>
    <row r="25" spans="1:21">
      <c r="A25" t="s">
        <v>29</v>
      </c>
    </row>
    <row r="26" spans="1:21">
      <c r="A26" s="20" t="s">
        <v>7</v>
      </c>
      <c r="B26" s="20" t="s">
        <v>6</v>
      </c>
      <c r="C26" s="20">
        <v>943.9</v>
      </c>
    </row>
    <row r="27" spans="1:21">
      <c r="A27" s="20" t="s">
        <v>0</v>
      </c>
      <c r="B27" s="20" t="s">
        <v>6</v>
      </c>
      <c r="C27" s="20">
        <v>949.5</v>
      </c>
    </row>
    <row r="28" spans="1:21">
      <c r="A28" s="20" t="s">
        <v>21</v>
      </c>
      <c r="B28" s="20" t="s">
        <v>6</v>
      </c>
      <c r="C28" s="20">
        <v>978.4</v>
      </c>
    </row>
    <row r="29" spans="1:21">
      <c r="A29" s="20" t="s">
        <v>24</v>
      </c>
      <c r="B29" s="20" t="s">
        <v>25</v>
      </c>
      <c r="C29" s="20">
        <v>1000.2</v>
      </c>
    </row>
    <row r="30" spans="1:21">
      <c r="A30" s="21" t="s">
        <v>16</v>
      </c>
      <c r="B30" s="21" t="s">
        <v>17</v>
      </c>
      <c r="C30" s="20">
        <v>1135.6999999999998</v>
      </c>
    </row>
    <row r="32" spans="1:21">
      <c r="A32" t="s">
        <v>30</v>
      </c>
    </row>
    <row r="33" spans="1:3">
      <c r="A33" s="20" t="s">
        <v>11</v>
      </c>
      <c r="B33" s="20" t="s">
        <v>12</v>
      </c>
      <c r="C33" s="20">
        <v>868.2</v>
      </c>
    </row>
    <row r="34" spans="1:3">
      <c r="A34" s="21" t="s">
        <v>23</v>
      </c>
      <c r="B34" s="21" t="s">
        <v>12</v>
      </c>
      <c r="C34" s="20">
        <v>943.9</v>
      </c>
    </row>
    <row r="35" spans="1:3">
      <c r="A35" s="21" t="s">
        <v>19</v>
      </c>
      <c r="B35" s="21" t="s">
        <v>20</v>
      </c>
      <c r="C35" s="20">
        <v>1008.4</v>
      </c>
    </row>
    <row r="36" spans="1:3">
      <c r="A36" s="2" t="s">
        <v>38</v>
      </c>
      <c r="B36" s="21" t="s">
        <v>31</v>
      </c>
      <c r="C36" s="20">
        <v>1094</v>
      </c>
    </row>
    <row r="37" spans="1:3">
      <c r="A37" s="21" t="s">
        <v>32</v>
      </c>
      <c r="B37" s="21" t="s">
        <v>20</v>
      </c>
      <c r="C37" s="20">
        <v>1135.7</v>
      </c>
    </row>
  </sheetData>
  <sortState ref="A3:U14">
    <sortCondition ref="U3:U14"/>
  </sortState>
  <mergeCells count="3">
    <mergeCell ref="C4:H4"/>
    <mergeCell ref="I4:N4"/>
    <mergeCell ref="O4:T4"/>
  </mergeCells>
  <conditionalFormatting sqref="C6:G6">
    <cfRule type="top10" dxfId="47" priority="48" rank="1"/>
  </conditionalFormatting>
  <conditionalFormatting sqref="C7:G7 C9:G9">
    <cfRule type="top10" dxfId="46" priority="47" rank="1"/>
  </conditionalFormatting>
  <conditionalFormatting sqref="C7:G7">
    <cfRule type="top10" dxfId="45" priority="46" rank="1"/>
  </conditionalFormatting>
  <conditionalFormatting sqref="C7:G7">
    <cfRule type="top10" dxfId="44" priority="45" rank="1"/>
  </conditionalFormatting>
  <conditionalFormatting sqref="C11:G11">
    <cfRule type="top10" dxfId="43" priority="44" rank="1"/>
  </conditionalFormatting>
  <conditionalFormatting sqref="C12:G12">
    <cfRule type="top10" dxfId="42" priority="43" rank="1"/>
  </conditionalFormatting>
  <conditionalFormatting sqref="C13:G13">
    <cfRule type="top10" dxfId="41" priority="42" rank="1"/>
  </conditionalFormatting>
  <conditionalFormatting sqref="C15:G15">
    <cfRule type="top10" dxfId="40" priority="41" rank="1"/>
  </conditionalFormatting>
  <conditionalFormatting sqref="C16:G16">
    <cfRule type="top10" dxfId="39" priority="40" rank="1"/>
  </conditionalFormatting>
  <conditionalFormatting sqref="C17:G17">
    <cfRule type="top10" dxfId="38" priority="39" rank="1"/>
  </conditionalFormatting>
  <conditionalFormatting sqref="I6:M6">
    <cfRule type="top10" dxfId="37" priority="38" rank="1"/>
  </conditionalFormatting>
  <conditionalFormatting sqref="I7:M7">
    <cfRule type="top10" dxfId="36" priority="37" rank="1"/>
  </conditionalFormatting>
  <conditionalFormatting sqref="I9:M9">
    <cfRule type="top10" dxfId="35" priority="36" rank="1"/>
  </conditionalFormatting>
  <conditionalFormatting sqref="I12:M12">
    <cfRule type="top10" dxfId="34" priority="35" rank="1"/>
  </conditionalFormatting>
  <conditionalFormatting sqref="I13:M13">
    <cfRule type="top10" dxfId="33" priority="34" rank="1"/>
  </conditionalFormatting>
  <conditionalFormatting sqref="I14:M14">
    <cfRule type="top10" dxfId="32" priority="33" rank="1"/>
  </conditionalFormatting>
  <conditionalFormatting sqref="I15:M15">
    <cfRule type="top10" dxfId="31" priority="32" rank="1"/>
  </conditionalFormatting>
  <conditionalFormatting sqref="I17:M17">
    <cfRule type="top10" dxfId="30" priority="31" rank="1"/>
  </conditionalFormatting>
  <conditionalFormatting sqref="O6:S6">
    <cfRule type="top10" dxfId="29" priority="30" rank="1"/>
  </conditionalFormatting>
  <conditionalFormatting sqref="O7:S7">
    <cfRule type="top10" dxfId="28" priority="29" rank="1"/>
  </conditionalFormatting>
  <conditionalFormatting sqref="O9:S9">
    <cfRule type="top10" dxfId="27" priority="28" rank="1"/>
  </conditionalFormatting>
  <conditionalFormatting sqref="O10:S10">
    <cfRule type="top10" dxfId="26" priority="27" rank="1"/>
  </conditionalFormatting>
  <conditionalFormatting sqref="O13:S13">
    <cfRule type="top10" dxfId="25" priority="26" rank="1"/>
  </conditionalFormatting>
  <conditionalFormatting sqref="O14:S14">
    <cfRule type="top10" dxfId="24" priority="25" rank="1"/>
  </conditionalFormatting>
  <conditionalFormatting sqref="O15:S15">
    <cfRule type="top10" dxfId="23" priority="24" rank="1"/>
  </conditionalFormatting>
  <conditionalFormatting sqref="O16:S16">
    <cfRule type="top10" dxfId="22" priority="23" rank="1"/>
  </conditionalFormatting>
  <conditionalFormatting sqref="C8:G8">
    <cfRule type="top10" dxfId="21" priority="22" rank="1"/>
  </conditionalFormatting>
  <conditionalFormatting sqref="C8:G8">
    <cfRule type="top10" dxfId="20" priority="21" rank="1"/>
  </conditionalFormatting>
  <conditionalFormatting sqref="C8:G8">
    <cfRule type="top10" dxfId="19" priority="20" rank="1"/>
  </conditionalFormatting>
  <conditionalFormatting sqref="C9:G9">
    <cfRule type="top10" dxfId="18" priority="19" rank="1"/>
  </conditionalFormatting>
  <conditionalFormatting sqref="C9:G9">
    <cfRule type="top10" dxfId="17" priority="18" rank="1"/>
  </conditionalFormatting>
  <conditionalFormatting sqref="C14:G14">
    <cfRule type="top10" dxfId="16" priority="17" rank="1"/>
  </conditionalFormatting>
  <conditionalFormatting sqref="C14:G14">
    <cfRule type="top10" dxfId="15" priority="16" rank="1"/>
  </conditionalFormatting>
  <conditionalFormatting sqref="C14:G14">
    <cfRule type="top10" dxfId="14" priority="15" rank="1"/>
  </conditionalFormatting>
  <conditionalFormatting sqref="C17:G17">
    <cfRule type="top10" dxfId="13" priority="14" rank="1"/>
  </conditionalFormatting>
  <conditionalFormatting sqref="C17:G17">
    <cfRule type="top10" dxfId="12" priority="13" rank="1"/>
  </conditionalFormatting>
  <conditionalFormatting sqref="C17:G17">
    <cfRule type="top10" dxfId="11" priority="12" rank="1"/>
  </conditionalFormatting>
  <conditionalFormatting sqref="I8:M8">
    <cfRule type="top10" dxfId="10" priority="11" rank="1"/>
  </conditionalFormatting>
  <conditionalFormatting sqref="I8:M8">
    <cfRule type="top10" dxfId="9" priority="10" rank="1"/>
  </conditionalFormatting>
  <conditionalFormatting sqref="I8:M8">
    <cfRule type="top10" dxfId="8" priority="9" rank="1"/>
  </conditionalFormatting>
  <conditionalFormatting sqref="O8:S8">
    <cfRule type="top10" dxfId="7" priority="8" rank="1"/>
  </conditionalFormatting>
  <conditionalFormatting sqref="O8:S8">
    <cfRule type="top10" dxfId="6" priority="7" rank="1"/>
  </conditionalFormatting>
  <conditionalFormatting sqref="O8:S8">
    <cfRule type="top10" dxfId="5" priority="6" rank="1"/>
  </conditionalFormatting>
  <conditionalFormatting sqref="O12:S12">
    <cfRule type="top10" dxfId="4" priority="5" rank="1"/>
  </conditionalFormatting>
  <conditionalFormatting sqref="O12:S12">
    <cfRule type="top10" dxfId="3" priority="4" rank="1"/>
  </conditionalFormatting>
  <conditionalFormatting sqref="O12:S12">
    <cfRule type="top10" dxfId="2" priority="3" rank="1"/>
  </conditionalFormatting>
  <conditionalFormatting sqref="P17">
    <cfRule type="top10" dxfId="1" priority="2" rank="1"/>
  </conditionalFormatting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Beningfield</dc:creator>
  <cp:lastModifiedBy>Ian Beningfield</cp:lastModifiedBy>
  <dcterms:created xsi:type="dcterms:W3CDTF">2017-07-16T14:20:40Z</dcterms:created>
  <dcterms:modified xsi:type="dcterms:W3CDTF">2017-07-16T18:18:04Z</dcterms:modified>
</cp:coreProperties>
</file>